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95" yWindow="90" windowWidth="19170" windowHeight="11760"/>
  </bookViews>
  <sheets>
    <sheet name="정산1" sheetId="2" r:id="rId1"/>
    <sheet name="정산2" sheetId="1" r:id="rId2"/>
    <sheet name="도시락" sheetId="3" r:id="rId3"/>
    <sheet name="트럭" sheetId="4" r:id="rId4"/>
  </sheets>
  <calcPr calcId="145621"/>
</workbook>
</file>

<file path=xl/calcChain.xml><?xml version="1.0" encoding="utf-8"?>
<calcChain xmlns="http://schemas.openxmlformats.org/spreadsheetml/2006/main">
  <c r="D5" i="1" l="1"/>
  <c r="D6" i="1"/>
  <c r="D8" i="1"/>
  <c r="D10" i="1"/>
  <c r="D11" i="1"/>
  <c r="D12" i="1"/>
  <c r="D16" i="1"/>
  <c r="D17" i="1"/>
  <c r="D18" i="1"/>
  <c r="D19" i="1"/>
  <c r="D21" i="1"/>
  <c r="D22" i="1"/>
  <c r="D4" i="1"/>
  <c r="E26" i="4" l="1"/>
  <c r="C11" i="1"/>
  <c r="C22" i="1"/>
  <c r="C26" i="3"/>
  <c r="D25" i="3"/>
  <c r="C25" i="1" s="1"/>
  <c r="D24" i="3"/>
  <c r="C24" i="1" s="1"/>
  <c r="D23" i="3"/>
  <c r="C23" i="1" s="1"/>
  <c r="D22" i="3"/>
  <c r="D21" i="3"/>
  <c r="C21" i="1" s="1"/>
  <c r="D20" i="3"/>
  <c r="C20" i="1" s="1"/>
  <c r="D19" i="3"/>
  <c r="C19" i="1" s="1"/>
  <c r="D18" i="3"/>
  <c r="C18" i="1" s="1"/>
  <c r="D17" i="3"/>
  <c r="C17" i="1" s="1"/>
  <c r="D16" i="3"/>
  <c r="C16" i="1" s="1"/>
  <c r="D13" i="3"/>
  <c r="C13" i="1" s="1"/>
  <c r="D11" i="3"/>
  <c r="D8" i="3"/>
  <c r="C8" i="1" s="1"/>
  <c r="D7" i="3"/>
  <c r="C7" i="1" s="1"/>
  <c r="D26" i="3" l="1"/>
  <c r="G4" i="2" l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D26" i="1" l="1"/>
  <c r="E5" i="1" l="1"/>
  <c r="E4" i="1"/>
  <c r="E10" i="1" l="1"/>
  <c r="E12" i="1"/>
  <c r="E6" i="1"/>
  <c r="E25" i="1" l="1"/>
  <c r="E24" i="1"/>
  <c r="E20" i="1" l="1"/>
  <c r="E22" i="1" l="1"/>
  <c r="C26" i="1"/>
  <c r="E26" i="1" s="1"/>
  <c r="E7" i="1" l="1"/>
  <c r="E21" i="1"/>
  <c r="E23" i="1"/>
  <c r="E19" i="1"/>
  <c r="E18" i="1"/>
  <c r="E17" i="1"/>
  <c r="E16" i="1"/>
  <c r="E13" i="1"/>
  <c r="E11" i="1"/>
  <c r="E8" i="1"/>
</calcChain>
</file>

<file path=xl/sharedStrings.xml><?xml version="1.0" encoding="utf-8"?>
<sst xmlns="http://schemas.openxmlformats.org/spreadsheetml/2006/main" count="163" uniqueCount="77">
  <si>
    <t>간호대학</t>
    <phoneticPr fontId="2" type="noConversion"/>
  </si>
  <si>
    <t>경영대학</t>
    <phoneticPr fontId="2" type="noConversion"/>
  </si>
  <si>
    <t>공과대학</t>
    <phoneticPr fontId="2" type="noConversion"/>
  </si>
  <si>
    <t>국제학부</t>
    <phoneticPr fontId="2" type="noConversion"/>
  </si>
  <si>
    <t>디자인조형학부</t>
    <phoneticPr fontId="2" type="noConversion"/>
  </si>
  <si>
    <t>문과대학</t>
    <phoneticPr fontId="2" type="noConversion"/>
  </si>
  <si>
    <t>미디어학부</t>
    <phoneticPr fontId="2" type="noConversion"/>
  </si>
  <si>
    <t>보건과학대학</t>
    <phoneticPr fontId="2" type="noConversion"/>
  </si>
  <si>
    <t>사범대학</t>
    <phoneticPr fontId="2" type="noConversion"/>
  </si>
  <si>
    <t>생명과학대학</t>
    <phoneticPr fontId="2" type="noConversion"/>
  </si>
  <si>
    <t>의과대학</t>
    <phoneticPr fontId="2" type="noConversion"/>
  </si>
  <si>
    <t>이과대학</t>
    <phoneticPr fontId="2" type="noConversion"/>
  </si>
  <si>
    <t>자유전공학부</t>
    <phoneticPr fontId="2" type="noConversion"/>
  </si>
  <si>
    <t>정경대학</t>
    <phoneticPr fontId="2" type="noConversion"/>
  </si>
  <si>
    <t>계</t>
    <phoneticPr fontId="2" type="noConversion"/>
  </si>
  <si>
    <t>2,800</t>
    <phoneticPr fontId="2" type="noConversion"/>
  </si>
  <si>
    <t>정보통신대학</t>
    <phoneticPr fontId="2" type="noConversion"/>
  </si>
  <si>
    <t>동아리연합회</t>
    <phoneticPr fontId="2" type="noConversion"/>
  </si>
  <si>
    <t>풍물패</t>
    <phoneticPr fontId="2" type="noConversion"/>
  </si>
  <si>
    <t>예비</t>
    <phoneticPr fontId="2" type="noConversion"/>
  </si>
  <si>
    <t>도시락</t>
    <phoneticPr fontId="2" type="noConversion"/>
  </si>
  <si>
    <t>트럭</t>
    <phoneticPr fontId="2" type="noConversion"/>
  </si>
  <si>
    <t>총학생회(안암)</t>
    <phoneticPr fontId="2" type="noConversion"/>
  </si>
  <si>
    <t>총학생회(세종)</t>
    <phoneticPr fontId="2" type="noConversion"/>
  </si>
  <si>
    <t>정보보호학부</t>
    <phoneticPr fontId="2" type="noConversion"/>
  </si>
  <si>
    <t>애기능동아리연합회</t>
    <phoneticPr fontId="2" type="noConversion"/>
  </si>
  <si>
    <t>날짜</t>
    <phoneticPr fontId="2" type="noConversion"/>
  </si>
  <si>
    <t>항목</t>
    <phoneticPr fontId="2" type="noConversion"/>
  </si>
  <si>
    <t>세부항목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</si>
  <si>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</si>
  <si>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</si>
  <si>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</si>
  <si>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04.18</t>
    <phoneticPr fontId="2" type="noConversion"/>
  </si>
  <si>
    <t>트럭</t>
    <phoneticPr fontId="2" type="noConversion"/>
  </si>
  <si>
    <t>음향장비</t>
    <phoneticPr fontId="2" type="noConversion"/>
  </si>
  <si>
    <t>용달</t>
    <phoneticPr fontId="2" type="noConversion"/>
  </si>
  <si>
    <t>04.20</t>
    <phoneticPr fontId="2" type="noConversion"/>
  </si>
  <si>
    <t>보건과학대학</t>
    <phoneticPr fontId="2" type="noConversion"/>
  </si>
  <si>
    <r>
      <t>도시락</t>
    </r>
    <r>
      <rPr>
        <sz val="11"/>
        <color theme="0"/>
        <rFont val="맑은 고딕"/>
        <family val="3"/>
        <charset val="129"/>
        <scheme val="minor"/>
      </rPr>
      <t xml:space="preserve"> 트럭</t>
    </r>
    <phoneticPr fontId="2" type="noConversion"/>
  </si>
  <si>
    <t>미디어학부</t>
    <phoneticPr fontId="2" type="noConversion"/>
  </si>
  <si>
    <r>
      <rPr>
        <sz val="11"/>
        <color theme="0"/>
        <rFont val="맑은 고딕"/>
        <family val="3"/>
        <charset val="129"/>
        <scheme val="minor"/>
      </rPr>
      <t xml:space="preserve">도시락 </t>
    </r>
    <r>
      <rPr>
        <sz val="11"/>
        <rFont val="맑은 고딕"/>
        <family val="3"/>
        <charset val="129"/>
        <scheme val="minor"/>
      </rPr>
      <t>트럭</t>
    </r>
    <phoneticPr fontId="2" type="noConversion"/>
  </si>
  <si>
    <t>04.24</t>
    <phoneticPr fontId="2" type="noConversion"/>
  </si>
  <si>
    <t>문과대학</t>
    <phoneticPr fontId="2" type="noConversion"/>
  </si>
  <si>
    <t>도시락 트럭</t>
    <phoneticPr fontId="2" type="noConversion"/>
  </si>
  <si>
    <t>동아리연합회</t>
    <phoneticPr fontId="2" type="noConversion"/>
  </si>
  <si>
    <t>자유전공학부</t>
    <phoneticPr fontId="2" type="noConversion"/>
  </si>
  <si>
    <t>도시락 트럭</t>
    <phoneticPr fontId="2" type="noConversion"/>
  </si>
  <si>
    <t>04.25</t>
    <phoneticPr fontId="2" type="noConversion"/>
  </si>
  <si>
    <t>애기능동아리연합회</t>
    <phoneticPr fontId="2" type="noConversion"/>
  </si>
  <si>
    <r>
      <t>도시락</t>
    </r>
    <r>
      <rPr>
        <sz val="11"/>
        <color theme="0"/>
        <rFont val="맑은 고딕"/>
        <family val="3"/>
        <charset val="129"/>
        <scheme val="minor"/>
      </rPr>
      <t xml:space="preserve"> 트럭</t>
    </r>
    <phoneticPr fontId="2" type="noConversion"/>
  </si>
  <si>
    <t>경영대학</t>
    <phoneticPr fontId="2" type="noConversion"/>
  </si>
  <si>
    <t>정경대학</t>
    <phoneticPr fontId="2" type="noConversion"/>
  </si>
  <si>
    <t>04.26</t>
    <phoneticPr fontId="2" type="noConversion"/>
  </si>
  <si>
    <t>디자인조형학부</t>
    <phoneticPr fontId="2" type="noConversion"/>
  </si>
  <si>
    <t>간호대학</t>
    <phoneticPr fontId="2" type="noConversion"/>
  </si>
  <si>
    <t>04.28</t>
    <phoneticPr fontId="2" type="noConversion"/>
  </si>
  <si>
    <t>공과대학</t>
    <phoneticPr fontId="2" type="noConversion"/>
  </si>
  <si>
    <t>05.02</t>
    <phoneticPr fontId="2" type="noConversion"/>
  </si>
  <si>
    <t>의과대학</t>
    <phoneticPr fontId="2" type="noConversion"/>
  </si>
  <si>
    <t>총학생회(안암)</t>
    <phoneticPr fontId="2" type="noConversion"/>
  </si>
  <si>
    <t>05.07</t>
    <phoneticPr fontId="2" type="noConversion"/>
  </si>
  <si>
    <t>풍물패</t>
    <phoneticPr fontId="2" type="noConversion"/>
  </si>
  <si>
    <t>06.04</t>
    <phoneticPr fontId="2" type="noConversion"/>
  </si>
  <si>
    <t>총학생회(세종)</t>
    <phoneticPr fontId="2" type="noConversion"/>
  </si>
  <si>
    <t>06.07</t>
    <phoneticPr fontId="2" type="noConversion"/>
  </si>
  <si>
    <t>기타</t>
    <phoneticPr fontId="2" type="noConversion"/>
  </si>
  <si>
    <t>차액 정산</t>
    <phoneticPr fontId="2" type="noConversion"/>
  </si>
  <si>
    <t>총금액</t>
    <phoneticPr fontId="2" type="noConversion"/>
  </si>
  <si>
    <t>금액</t>
    <phoneticPr fontId="2" type="noConversion"/>
  </si>
  <si>
    <t>트럭</t>
    <phoneticPr fontId="2" type="noConversion"/>
  </si>
  <si>
    <t>비고</t>
    <phoneticPr fontId="2" type="noConversion"/>
  </si>
  <si>
    <t>편도</t>
    <phoneticPr fontId="2" type="noConversion"/>
  </si>
  <si>
    <t>왕복</t>
    <phoneticPr fontId="2" type="noConversion"/>
  </si>
  <si>
    <t>음향</t>
    <phoneticPr fontId="2" type="noConversion"/>
  </si>
  <si>
    <t>Ⅹ</t>
    <phoneticPr fontId="2" type="noConversion"/>
  </si>
  <si>
    <t>○</t>
    <phoneticPr fontId="2" type="noConversion"/>
  </si>
  <si>
    <t>도시락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</si>
</sst>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5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2" borderId="4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showGridLines="0" tabSelected="1" workbookViewId="0">
      <pane ySplit="3" topLeftCell="A4" activePane="bottomLeft" state="frozen"/>
      <selection pane="bottomLeft"/>
    </sheetView>
  </sheetViews>
  <sheetFormatPr defaultRowHeight="16.5"/>
  <cols>
    <col min="1" max="1" width="9" style="18" customWidth="1"/>
    <col min="2" max="2" width="6.25" style="18" customWidth="1"/>
    <col min="3" max="3" width="18.75" style="18" customWidth="1"/>
    <col min="4" max="4" width="31.25" style="18" customWidth="1"/>
    <col min="5" max="7" width="12.5" style="19" customWidth="1"/>
    <col min="8" max="8" width="12.5" style="20" customWidth="1"/>
    <col min="9" max="10" width="10" style="20" customWidth="1"/>
    <col min="11" max="11" width="9" style="47"/>
    <col min="12" max="16384" width="9" style="18"/>
  </cols>
  <sheetData>
    <row r="2" spans="2:11" ht="16.5" customHeight="1" thickBot="1">
      <c r="K2" s="18"/>
    </row>
    <row r="3" spans="2:11" ht="22.5" customHeight="1" thickBot="1">
      <c r="B3" s="21" t="s">
        <v>26</v>
      </c>
      <c r="C3" s="22" t="s">
        <v>27</v>
      </c>
      <c r="D3" s="22" t="s">
        <v>28</v>
      </c>
      <c r="E3" s="23" t="s">
        <v>29</v>
      </c>
      <c r="F3" s="23" t="s">
        <v>30</v>
      </c>
      <c r="G3" s="24" t="s">
        <v>31</v>
      </c>
      <c r="H3" s="25"/>
      <c r="I3" s="25"/>
      <c r="J3" s="25"/>
      <c r="K3" s="18"/>
    </row>
    <row r="4" spans="2:11" ht="16.5" customHeight="1">
      <c r="B4" s="26" t="s">
        <v>32</v>
      </c>
      <c r="C4" s="27" t="s">
        <v>33</v>
      </c>
      <c r="D4" s="28" t="s">
        <v>34</v>
      </c>
      <c r="E4" s="29"/>
      <c r="F4" s="29">
        <v>2400000</v>
      </c>
      <c r="G4" s="30">
        <f>E4-F4</f>
        <v>-2400000</v>
      </c>
      <c r="H4" s="25"/>
      <c r="I4" s="25"/>
      <c r="J4" s="25"/>
      <c r="K4" s="18"/>
    </row>
    <row r="5" spans="2:11" ht="16.5" customHeight="1">
      <c r="B5" s="31"/>
      <c r="C5" s="32"/>
      <c r="D5" s="33" t="s">
        <v>35</v>
      </c>
      <c r="E5" s="34"/>
      <c r="F5" s="34">
        <v>1530000</v>
      </c>
      <c r="G5" s="35">
        <f>G4+E5-F5</f>
        <v>-3930000</v>
      </c>
      <c r="H5" s="25"/>
      <c r="I5" s="25"/>
      <c r="J5" s="25"/>
      <c r="K5" s="18"/>
    </row>
    <row r="6" spans="2:11">
      <c r="B6" s="36" t="s">
        <v>36</v>
      </c>
      <c r="C6" s="37" t="s">
        <v>37</v>
      </c>
      <c r="D6" s="37" t="s">
        <v>38</v>
      </c>
      <c r="E6" s="38">
        <v>375200</v>
      </c>
      <c r="F6" s="38"/>
      <c r="G6" s="39">
        <f>G5+E6-F6</f>
        <v>-3554800</v>
      </c>
      <c r="K6" s="18"/>
    </row>
    <row r="7" spans="2:11">
      <c r="B7" s="31"/>
      <c r="C7" s="33" t="s">
        <v>39</v>
      </c>
      <c r="D7" s="33" t="s">
        <v>40</v>
      </c>
      <c r="E7" s="34">
        <v>50000</v>
      </c>
      <c r="F7" s="34"/>
      <c r="G7" s="35">
        <f>G6+E7-F7</f>
        <v>-3504800</v>
      </c>
      <c r="K7" s="18"/>
    </row>
    <row r="8" spans="2:11">
      <c r="B8" s="36" t="s">
        <v>41</v>
      </c>
      <c r="C8" s="37" t="s">
        <v>42</v>
      </c>
      <c r="D8" s="37" t="s">
        <v>43</v>
      </c>
      <c r="E8" s="38">
        <v>878800</v>
      </c>
      <c r="F8" s="38"/>
      <c r="G8" s="39">
        <f>G7+E8-F8</f>
        <v>-2626000</v>
      </c>
      <c r="K8" s="18"/>
    </row>
    <row r="9" spans="2:11">
      <c r="B9" s="36"/>
      <c r="C9" s="40" t="s">
        <v>44</v>
      </c>
      <c r="D9" s="40" t="s">
        <v>43</v>
      </c>
      <c r="E9" s="41">
        <v>750000</v>
      </c>
      <c r="F9" s="41"/>
      <c r="G9" s="42">
        <f t="shared" ref="G9:G24" si="0">G8+E9-F9</f>
        <v>-1876000</v>
      </c>
      <c r="K9" s="18"/>
    </row>
    <row r="10" spans="2:11">
      <c r="B10" s="31"/>
      <c r="C10" s="33" t="s">
        <v>45</v>
      </c>
      <c r="D10" s="33" t="s">
        <v>46</v>
      </c>
      <c r="E10" s="34">
        <v>554000</v>
      </c>
      <c r="F10" s="34"/>
      <c r="G10" s="35">
        <f t="shared" si="0"/>
        <v>-1322000</v>
      </c>
      <c r="K10" s="18"/>
    </row>
    <row r="11" spans="2:11">
      <c r="B11" s="36" t="s">
        <v>47</v>
      </c>
      <c r="C11" s="37" t="s">
        <v>48</v>
      </c>
      <c r="D11" s="37" t="s">
        <v>49</v>
      </c>
      <c r="E11" s="38">
        <v>84000</v>
      </c>
      <c r="F11" s="38"/>
      <c r="G11" s="39">
        <f t="shared" si="0"/>
        <v>-1238000</v>
      </c>
      <c r="K11" s="18"/>
    </row>
    <row r="12" spans="2:11">
      <c r="B12" s="36"/>
      <c r="C12" s="40" t="s">
        <v>50</v>
      </c>
      <c r="D12" s="40" t="s">
        <v>49</v>
      </c>
      <c r="E12" s="41">
        <v>616000</v>
      </c>
      <c r="F12" s="41"/>
      <c r="G12" s="42">
        <f t="shared" si="0"/>
        <v>-622000</v>
      </c>
      <c r="K12" s="18"/>
    </row>
    <row r="13" spans="2:11">
      <c r="B13" s="36"/>
      <c r="C13" s="40" t="s">
        <v>51</v>
      </c>
      <c r="D13" s="40" t="s">
        <v>46</v>
      </c>
      <c r="E13" s="41">
        <v>1344000</v>
      </c>
      <c r="F13" s="41"/>
      <c r="G13" s="42">
        <f t="shared" si="0"/>
        <v>722000</v>
      </c>
      <c r="K13" s="18"/>
    </row>
    <row r="14" spans="2:11">
      <c r="B14" s="31"/>
      <c r="C14" s="33" t="s">
        <v>20</v>
      </c>
      <c r="D14" s="33"/>
      <c r="E14" s="34"/>
      <c r="F14" s="34">
        <v>5908000</v>
      </c>
      <c r="G14" s="35">
        <f t="shared" si="0"/>
        <v>-5186000</v>
      </c>
      <c r="K14" s="18"/>
    </row>
    <row r="15" spans="2:11">
      <c r="B15" s="36" t="s">
        <v>52</v>
      </c>
      <c r="C15" s="37" t="s">
        <v>24</v>
      </c>
      <c r="D15" s="37" t="s">
        <v>49</v>
      </c>
      <c r="E15" s="38">
        <v>84000</v>
      </c>
      <c r="F15" s="38"/>
      <c r="G15" s="39">
        <f t="shared" si="0"/>
        <v>-5102000</v>
      </c>
      <c r="K15" s="18"/>
    </row>
    <row r="16" spans="2:11">
      <c r="B16" s="36"/>
      <c r="C16" s="40" t="s">
        <v>11</v>
      </c>
      <c r="D16" s="40" t="s">
        <v>46</v>
      </c>
      <c r="E16" s="41">
        <v>921200</v>
      </c>
      <c r="F16" s="41"/>
      <c r="G16" s="42">
        <f t="shared" si="0"/>
        <v>-4180800</v>
      </c>
      <c r="K16" s="18"/>
    </row>
    <row r="17" spans="2:11">
      <c r="B17" s="36"/>
      <c r="C17" s="40" t="s">
        <v>16</v>
      </c>
      <c r="D17" s="40" t="s">
        <v>46</v>
      </c>
      <c r="E17" s="41">
        <v>546000</v>
      </c>
      <c r="F17" s="41"/>
      <c r="G17" s="42">
        <f t="shared" si="0"/>
        <v>-3634800</v>
      </c>
      <c r="K17" s="18"/>
    </row>
    <row r="18" spans="2:11">
      <c r="B18" s="36"/>
      <c r="C18" s="40" t="s">
        <v>53</v>
      </c>
      <c r="D18" s="40" t="s">
        <v>40</v>
      </c>
      <c r="E18" s="41">
        <v>50000</v>
      </c>
      <c r="F18" s="41"/>
      <c r="G18" s="42">
        <f t="shared" si="0"/>
        <v>-3584800</v>
      </c>
      <c r="K18" s="18"/>
    </row>
    <row r="19" spans="2:11">
      <c r="B19" s="31"/>
      <c r="C19" s="33" t="s">
        <v>54</v>
      </c>
      <c r="D19" s="33" t="s">
        <v>40</v>
      </c>
      <c r="E19" s="34">
        <v>50000</v>
      </c>
      <c r="F19" s="34"/>
      <c r="G19" s="35">
        <f t="shared" si="0"/>
        <v>-3534800</v>
      </c>
      <c r="H19" s="18"/>
      <c r="I19" s="18"/>
      <c r="J19" s="18"/>
      <c r="K19" s="18"/>
    </row>
    <row r="20" spans="2:11" ht="17.25" thickBot="1">
      <c r="B20" s="43" t="s">
        <v>55</v>
      </c>
      <c r="C20" s="44" t="s">
        <v>56</v>
      </c>
      <c r="D20" s="44" t="s">
        <v>43</v>
      </c>
      <c r="E20" s="45">
        <v>1848000</v>
      </c>
      <c r="F20" s="45"/>
      <c r="G20" s="46">
        <f t="shared" si="0"/>
        <v>-1686800</v>
      </c>
      <c r="H20" s="18"/>
      <c r="I20" s="18"/>
      <c r="J20" s="18"/>
      <c r="K20" s="18"/>
    </row>
    <row r="21" spans="2:11">
      <c r="B21" s="26" t="s">
        <v>57</v>
      </c>
      <c r="C21" s="28" t="s">
        <v>58</v>
      </c>
      <c r="D21" s="28" t="s">
        <v>43</v>
      </c>
      <c r="E21" s="29">
        <v>218000</v>
      </c>
      <c r="F21" s="29"/>
      <c r="G21" s="30">
        <f t="shared" si="0"/>
        <v>-1468800</v>
      </c>
      <c r="H21" s="18"/>
      <c r="I21" s="18"/>
      <c r="J21" s="18"/>
      <c r="K21" s="18"/>
    </row>
    <row r="22" spans="2:11">
      <c r="B22" s="31"/>
      <c r="C22" s="33" t="s">
        <v>59</v>
      </c>
      <c r="D22" s="33" t="s">
        <v>40</v>
      </c>
      <c r="E22" s="34">
        <v>150000</v>
      </c>
      <c r="F22" s="34"/>
      <c r="G22" s="35">
        <f t="shared" si="0"/>
        <v>-1318800</v>
      </c>
      <c r="H22" s="18"/>
      <c r="I22" s="18"/>
      <c r="J22" s="18"/>
      <c r="K22" s="18"/>
    </row>
    <row r="23" spans="2:11" ht="17.25" thickBot="1">
      <c r="B23" s="43" t="s">
        <v>60</v>
      </c>
      <c r="C23" s="44" t="s">
        <v>61</v>
      </c>
      <c r="D23" s="44" t="s">
        <v>38</v>
      </c>
      <c r="E23" s="45">
        <v>114800</v>
      </c>
      <c r="F23" s="45"/>
      <c r="G23" s="46">
        <f t="shared" si="0"/>
        <v>-1204000</v>
      </c>
      <c r="H23" s="18"/>
      <c r="I23" s="18"/>
      <c r="J23" s="18"/>
      <c r="K23" s="18"/>
    </row>
    <row r="24" spans="2:11">
      <c r="B24" s="53" t="s">
        <v>62</v>
      </c>
      <c r="C24" s="54" t="s">
        <v>63</v>
      </c>
      <c r="D24" s="54" t="s">
        <v>40</v>
      </c>
      <c r="E24" s="55">
        <v>350000</v>
      </c>
      <c r="F24" s="55"/>
      <c r="G24" s="48">
        <f t="shared" si="0"/>
        <v>-854000</v>
      </c>
      <c r="H24" s="18"/>
      <c r="I24" s="18"/>
      <c r="J24" s="18"/>
      <c r="K24" s="18"/>
    </row>
    <row r="25" spans="2:11" ht="17.25" thickBot="1">
      <c r="B25" s="49" t="s">
        <v>64</v>
      </c>
      <c r="C25" s="50" t="s">
        <v>65</v>
      </c>
      <c r="D25" s="50" t="s">
        <v>66</v>
      </c>
      <c r="E25" s="51">
        <v>854000</v>
      </c>
      <c r="F25" s="51"/>
      <c r="G25" s="52">
        <f>G24+E25-F25</f>
        <v>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showGridLines="0" workbookViewId="0"/>
  </sheetViews>
  <sheetFormatPr defaultRowHeight="16.5"/>
  <cols>
    <col min="1" max="1" width="9" style="6"/>
    <col min="2" max="2" width="15" style="6" customWidth="1"/>
    <col min="3" max="5" width="12.5" style="11" customWidth="1"/>
    <col min="6" max="16384" width="9" style="6"/>
  </cols>
  <sheetData>
    <row r="3" spans="2:5" ht="18.75" customHeight="1">
      <c r="B3" s="4"/>
      <c r="C3" s="5" t="s">
        <v>20</v>
      </c>
      <c r="D3" s="5" t="s">
        <v>21</v>
      </c>
      <c r="E3" s="5" t="s">
        <v>67</v>
      </c>
    </row>
    <row r="4" spans="2:5" ht="16.5" customHeight="1">
      <c r="B4" s="13" t="s">
        <v>22</v>
      </c>
      <c r="C4" s="62"/>
      <c r="D4" s="14">
        <f>트럭!E4</f>
        <v>150000</v>
      </c>
      <c r="E4" s="58">
        <f>C4+D4</f>
        <v>150000</v>
      </c>
    </row>
    <row r="5" spans="2:5" ht="16.5" customHeight="1">
      <c r="B5" s="12" t="s">
        <v>23</v>
      </c>
      <c r="C5" s="57"/>
      <c r="D5" s="2">
        <f>트럭!E5</f>
        <v>350000</v>
      </c>
      <c r="E5" s="59">
        <f>C5+D5</f>
        <v>350000</v>
      </c>
    </row>
    <row r="6" spans="2:5">
      <c r="B6" s="1" t="s">
        <v>0</v>
      </c>
      <c r="C6" s="57"/>
      <c r="D6" s="2">
        <f>트럭!E6</f>
        <v>50000</v>
      </c>
      <c r="E6" s="59">
        <f>C6+D6</f>
        <v>50000</v>
      </c>
    </row>
    <row r="7" spans="2:5">
      <c r="B7" s="1" t="s">
        <v>1</v>
      </c>
      <c r="C7" s="2">
        <f>도시락!D7</f>
        <v>616000</v>
      </c>
      <c r="D7" s="57"/>
      <c r="E7" s="59">
        <f>C7+D7</f>
        <v>616000</v>
      </c>
    </row>
    <row r="8" spans="2:5">
      <c r="B8" s="1" t="s">
        <v>2</v>
      </c>
      <c r="C8" s="2">
        <f>도시락!D8</f>
        <v>1498000</v>
      </c>
      <c r="D8" s="2">
        <f>트럭!E8</f>
        <v>350000</v>
      </c>
      <c r="E8" s="59">
        <f t="shared" ref="E8:E25" si="0">C8+D8</f>
        <v>1848000</v>
      </c>
    </row>
    <row r="9" spans="2:5">
      <c r="B9" s="56" t="s">
        <v>3</v>
      </c>
      <c r="C9" s="57"/>
      <c r="D9" s="57"/>
      <c r="E9" s="60"/>
    </row>
    <row r="10" spans="2:5">
      <c r="B10" s="1" t="s">
        <v>4</v>
      </c>
      <c r="C10" s="57"/>
      <c r="D10" s="2">
        <f>트럭!E10</f>
        <v>50000</v>
      </c>
      <c r="E10" s="59">
        <f t="shared" si="0"/>
        <v>50000</v>
      </c>
    </row>
    <row r="11" spans="2:5">
      <c r="B11" s="1" t="s">
        <v>5</v>
      </c>
      <c r="C11" s="2">
        <f>도시락!D11</f>
        <v>548800</v>
      </c>
      <c r="D11" s="2">
        <f>트럭!E11</f>
        <v>330000</v>
      </c>
      <c r="E11" s="59">
        <f t="shared" si="0"/>
        <v>878800</v>
      </c>
    </row>
    <row r="12" spans="2:5">
      <c r="B12" s="1" t="s">
        <v>6</v>
      </c>
      <c r="C12" s="57"/>
      <c r="D12" s="2">
        <f>트럭!E12</f>
        <v>50000</v>
      </c>
      <c r="E12" s="59">
        <f t="shared" si="0"/>
        <v>50000</v>
      </c>
    </row>
    <row r="13" spans="2:5">
      <c r="B13" s="1" t="s">
        <v>7</v>
      </c>
      <c r="C13" s="2">
        <f>도시락!D13</f>
        <v>375200</v>
      </c>
      <c r="D13" s="57"/>
      <c r="E13" s="59">
        <f t="shared" si="0"/>
        <v>375200</v>
      </c>
    </row>
    <row r="14" spans="2:5">
      <c r="B14" s="56" t="s">
        <v>8</v>
      </c>
      <c r="C14" s="57"/>
      <c r="D14" s="57"/>
      <c r="E14" s="60"/>
    </row>
    <row r="15" spans="2:5">
      <c r="B15" s="56" t="s">
        <v>9</v>
      </c>
      <c r="C15" s="57"/>
      <c r="D15" s="57"/>
      <c r="E15" s="60"/>
    </row>
    <row r="16" spans="2:5">
      <c r="B16" s="1" t="s">
        <v>10</v>
      </c>
      <c r="C16" s="2">
        <f>도시락!D16</f>
        <v>168000</v>
      </c>
      <c r="D16" s="2">
        <f>트럭!E16</f>
        <v>50000</v>
      </c>
      <c r="E16" s="59">
        <f t="shared" si="0"/>
        <v>218000</v>
      </c>
    </row>
    <row r="17" spans="2:5">
      <c r="B17" s="1" t="s">
        <v>11</v>
      </c>
      <c r="C17" s="2">
        <f>도시락!D17</f>
        <v>571200</v>
      </c>
      <c r="D17" s="2">
        <f>트럭!E17</f>
        <v>350000</v>
      </c>
      <c r="E17" s="59">
        <f t="shared" si="0"/>
        <v>921200</v>
      </c>
    </row>
    <row r="18" spans="2:5">
      <c r="B18" s="1" t="s">
        <v>12</v>
      </c>
      <c r="C18" s="2">
        <f>도시락!D18</f>
        <v>224000</v>
      </c>
      <c r="D18" s="2">
        <f>트럭!E18</f>
        <v>330000</v>
      </c>
      <c r="E18" s="59">
        <f t="shared" si="0"/>
        <v>554000</v>
      </c>
    </row>
    <row r="19" spans="2:5">
      <c r="B19" s="1" t="s">
        <v>13</v>
      </c>
      <c r="C19" s="2">
        <f>도시락!D19</f>
        <v>994000</v>
      </c>
      <c r="D19" s="2">
        <f>트럭!E19</f>
        <v>350000</v>
      </c>
      <c r="E19" s="59">
        <f t="shared" si="0"/>
        <v>1344000</v>
      </c>
    </row>
    <row r="20" spans="2:5">
      <c r="B20" s="1" t="s">
        <v>24</v>
      </c>
      <c r="C20" s="2">
        <f>도시락!D20</f>
        <v>84000</v>
      </c>
      <c r="D20" s="57"/>
      <c r="E20" s="59">
        <f>C20+D20</f>
        <v>84000</v>
      </c>
    </row>
    <row r="21" spans="2:5">
      <c r="B21" s="15" t="s">
        <v>16</v>
      </c>
      <c r="C21" s="2">
        <f>도시락!D21</f>
        <v>196000</v>
      </c>
      <c r="D21" s="2">
        <f>트럭!E21</f>
        <v>350000</v>
      </c>
      <c r="E21" s="59">
        <f t="shared" si="0"/>
        <v>546000</v>
      </c>
    </row>
    <row r="22" spans="2:5">
      <c r="B22" s="15" t="s">
        <v>17</v>
      </c>
      <c r="C22" s="2">
        <f>도시락!D22</f>
        <v>420000</v>
      </c>
      <c r="D22" s="2">
        <f>트럭!E22</f>
        <v>330000</v>
      </c>
      <c r="E22" s="59">
        <f t="shared" si="0"/>
        <v>750000</v>
      </c>
    </row>
    <row r="23" spans="2:5">
      <c r="B23" s="17" t="s">
        <v>25</v>
      </c>
      <c r="C23" s="2">
        <f>도시락!D23</f>
        <v>84000</v>
      </c>
      <c r="D23" s="57"/>
      <c r="E23" s="59">
        <f t="shared" si="0"/>
        <v>84000</v>
      </c>
    </row>
    <row r="24" spans="2:5">
      <c r="B24" s="1" t="s">
        <v>18</v>
      </c>
      <c r="C24" s="2">
        <f>도시락!D24</f>
        <v>114800</v>
      </c>
      <c r="D24" s="57"/>
      <c r="E24" s="59">
        <f t="shared" si="0"/>
        <v>114800</v>
      </c>
    </row>
    <row r="25" spans="2:5">
      <c r="B25" s="3" t="s">
        <v>19</v>
      </c>
      <c r="C25" s="2">
        <f>도시락!D25</f>
        <v>14000</v>
      </c>
      <c r="D25" s="66"/>
      <c r="E25" s="59">
        <f t="shared" si="0"/>
        <v>14000</v>
      </c>
    </row>
    <row r="26" spans="2:5" ht="18.75" customHeight="1">
      <c r="B26" s="8" t="s">
        <v>14</v>
      </c>
      <c r="C26" s="10">
        <f>SUM(C4:C25)</f>
        <v>5908000</v>
      </c>
      <c r="D26" s="10">
        <f>SUM(D4:D25)</f>
        <v>3090000</v>
      </c>
      <c r="E26" s="10">
        <f>SUM(C26:D26)</f>
        <v>8998000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6"/>
  <sheetViews>
    <sheetView showGridLines="0" workbookViewId="0"/>
  </sheetViews>
  <sheetFormatPr defaultRowHeight="16.5"/>
  <cols>
    <col min="1" max="1" width="9" style="6"/>
    <col min="2" max="2" width="15" style="6" customWidth="1"/>
    <col min="3" max="3" width="10" style="11" customWidth="1"/>
    <col min="4" max="4" width="12.5" style="11" customWidth="1"/>
    <col min="5" max="16384" width="9" style="6"/>
  </cols>
  <sheetData>
    <row r="3" spans="2:4" ht="18.75" customHeight="1">
      <c r="B3" s="4" t="s">
        <v>76</v>
      </c>
      <c r="C3" s="5" t="s">
        <v>15</v>
      </c>
      <c r="D3" s="5" t="s">
        <v>68</v>
      </c>
    </row>
    <row r="4" spans="2:4" ht="16.5" customHeight="1">
      <c r="B4" s="61" t="s">
        <v>22</v>
      </c>
      <c r="C4" s="62"/>
      <c r="D4" s="62"/>
    </row>
    <row r="5" spans="2:4" ht="16.5" customHeight="1">
      <c r="B5" s="63" t="s">
        <v>23</v>
      </c>
      <c r="C5" s="57"/>
      <c r="D5" s="57"/>
    </row>
    <row r="6" spans="2:4">
      <c r="B6" s="56" t="s">
        <v>0</v>
      </c>
      <c r="C6" s="57"/>
      <c r="D6" s="57"/>
    </row>
    <row r="7" spans="2:4">
      <c r="B7" s="1" t="s">
        <v>1</v>
      </c>
      <c r="C7" s="2">
        <v>220</v>
      </c>
      <c r="D7" s="2">
        <f>$C$3*C7</f>
        <v>616000</v>
      </c>
    </row>
    <row r="8" spans="2:4">
      <c r="B8" s="1" t="s">
        <v>2</v>
      </c>
      <c r="C8" s="2">
        <v>535</v>
      </c>
      <c r="D8" s="2">
        <f t="shared" ref="D8:D25" si="0">$C$3*C8</f>
        <v>1498000</v>
      </c>
    </row>
    <row r="9" spans="2:4">
      <c r="B9" s="56" t="s">
        <v>3</v>
      </c>
      <c r="C9" s="57"/>
      <c r="D9" s="57"/>
    </row>
    <row r="10" spans="2:4">
      <c r="B10" s="56" t="s">
        <v>4</v>
      </c>
      <c r="C10" s="57"/>
      <c r="D10" s="57"/>
    </row>
    <row r="11" spans="2:4">
      <c r="B11" s="1" t="s">
        <v>5</v>
      </c>
      <c r="C11" s="2">
        <v>196</v>
      </c>
      <c r="D11" s="2">
        <f t="shared" si="0"/>
        <v>548800</v>
      </c>
    </row>
    <row r="12" spans="2:4">
      <c r="B12" s="56" t="s">
        <v>6</v>
      </c>
      <c r="C12" s="57"/>
      <c r="D12" s="57"/>
    </row>
    <row r="13" spans="2:4">
      <c r="B13" s="1" t="s">
        <v>7</v>
      </c>
      <c r="C13" s="2">
        <v>134</v>
      </c>
      <c r="D13" s="2">
        <f t="shared" si="0"/>
        <v>375200</v>
      </c>
    </row>
    <row r="14" spans="2:4">
      <c r="B14" s="56" t="s">
        <v>8</v>
      </c>
      <c r="C14" s="57"/>
      <c r="D14" s="57"/>
    </row>
    <row r="15" spans="2:4">
      <c r="B15" s="56" t="s">
        <v>9</v>
      </c>
      <c r="C15" s="57"/>
      <c r="D15" s="57"/>
    </row>
    <row r="16" spans="2:4">
      <c r="B16" s="1" t="s">
        <v>10</v>
      </c>
      <c r="C16" s="2">
        <v>60</v>
      </c>
      <c r="D16" s="2">
        <f t="shared" si="0"/>
        <v>168000</v>
      </c>
    </row>
    <row r="17" spans="2:4">
      <c r="B17" s="1" t="s">
        <v>11</v>
      </c>
      <c r="C17" s="2">
        <v>204</v>
      </c>
      <c r="D17" s="2">
        <f t="shared" si="0"/>
        <v>571200</v>
      </c>
    </row>
    <row r="18" spans="2:4">
      <c r="B18" s="1" t="s">
        <v>12</v>
      </c>
      <c r="C18" s="2">
        <v>80</v>
      </c>
      <c r="D18" s="2">
        <f t="shared" si="0"/>
        <v>224000</v>
      </c>
    </row>
    <row r="19" spans="2:4">
      <c r="B19" s="1" t="s">
        <v>13</v>
      </c>
      <c r="C19" s="2">
        <v>355</v>
      </c>
      <c r="D19" s="2">
        <f t="shared" si="0"/>
        <v>994000</v>
      </c>
    </row>
    <row r="20" spans="2:4">
      <c r="B20" s="1" t="s">
        <v>24</v>
      </c>
      <c r="C20" s="2">
        <v>30</v>
      </c>
      <c r="D20" s="2">
        <f>$C$3*C20</f>
        <v>84000</v>
      </c>
    </row>
    <row r="21" spans="2:4">
      <c r="B21" s="15" t="s">
        <v>16</v>
      </c>
      <c r="C21" s="16">
        <v>70</v>
      </c>
      <c r="D21" s="16">
        <f t="shared" si="0"/>
        <v>196000</v>
      </c>
    </row>
    <row r="22" spans="2:4">
      <c r="B22" s="15" t="s">
        <v>17</v>
      </c>
      <c r="C22" s="16">
        <v>150</v>
      </c>
      <c r="D22" s="16">
        <f>$C$3*C22</f>
        <v>420000</v>
      </c>
    </row>
    <row r="23" spans="2:4">
      <c r="B23" s="17" t="s">
        <v>25</v>
      </c>
      <c r="C23" s="2">
        <v>30</v>
      </c>
      <c r="D23" s="2">
        <f t="shared" si="0"/>
        <v>84000</v>
      </c>
    </row>
    <row r="24" spans="2:4">
      <c r="B24" s="1" t="s">
        <v>18</v>
      </c>
      <c r="C24" s="2">
        <v>41</v>
      </c>
      <c r="D24" s="2">
        <f t="shared" si="0"/>
        <v>114800</v>
      </c>
    </row>
    <row r="25" spans="2:4">
      <c r="B25" s="3" t="s">
        <v>19</v>
      </c>
      <c r="C25" s="7">
        <v>5</v>
      </c>
      <c r="D25" s="7">
        <f t="shared" si="0"/>
        <v>14000</v>
      </c>
    </row>
    <row r="26" spans="2:4" ht="18.75" customHeight="1">
      <c r="B26" s="8" t="s">
        <v>14</v>
      </c>
      <c r="C26" s="9">
        <f>SUM(C4:C25)</f>
        <v>2110</v>
      </c>
      <c r="D26" s="10">
        <f>SUM(D4:D25)</f>
        <v>5908000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showGridLines="0" workbookViewId="0"/>
  </sheetViews>
  <sheetFormatPr defaultRowHeight="16.5"/>
  <cols>
    <col min="1" max="1" width="9" style="6"/>
    <col min="2" max="2" width="15" style="6" customWidth="1"/>
    <col min="3" max="4" width="10" style="6" customWidth="1"/>
    <col min="5" max="5" width="12.5" style="11" customWidth="1"/>
    <col min="6" max="16384" width="9" style="6"/>
  </cols>
  <sheetData>
    <row r="3" spans="2:5" ht="18.75" customHeight="1">
      <c r="B3" s="4" t="s">
        <v>69</v>
      </c>
      <c r="C3" s="4" t="s">
        <v>73</v>
      </c>
      <c r="D3" s="5" t="s">
        <v>70</v>
      </c>
      <c r="E3" s="5" t="s">
        <v>68</v>
      </c>
    </row>
    <row r="4" spans="2:5" ht="16.5" customHeight="1">
      <c r="B4" s="13" t="s">
        <v>22</v>
      </c>
      <c r="C4" s="13" t="s">
        <v>74</v>
      </c>
      <c r="D4" s="67" t="s">
        <v>72</v>
      </c>
      <c r="E4" s="14">
        <v>150000</v>
      </c>
    </row>
    <row r="5" spans="2:5" ht="16.5" customHeight="1">
      <c r="B5" s="12" t="s">
        <v>23</v>
      </c>
      <c r="C5" s="12" t="s">
        <v>75</v>
      </c>
      <c r="D5" s="1" t="s">
        <v>72</v>
      </c>
      <c r="E5" s="2">
        <v>350000</v>
      </c>
    </row>
    <row r="6" spans="2:5">
      <c r="B6" s="1" t="s">
        <v>0</v>
      </c>
      <c r="C6" s="1" t="s">
        <v>74</v>
      </c>
      <c r="D6" s="1" t="s">
        <v>71</v>
      </c>
      <c r="E6" s="2">
        <v>50000</v>
      </c>
    </row>
    <row r="7" spans="2:5">
      <c r="B7" s="56" t="s">
        <v>1</v>
      </c>
      <c r="C7" s="56"/>
      <c r="D7" s="56"/>
      <c r="E7" s="57"/>
    </row>
    <row r="8" spans="2:5">
      <c r="B8" s="1" t="s">
        <v>2</v>
      </c>
      <c r="C8" s="1" t="s">
        <v>75</v>
      </c>
      <c r="D8" s="1" t="s">
        <v>72</v>
      </c>
      <c r="E8" s="2">
        <v>350000</v>
      </c>
    </row>
    <row r="9" spans="2:5">
      <c r="B9" s="56" t="s">
        <v>3</v>
      </c>
      <c r="C9" s="56"/>
      <c r="D9" s="56"/>
      <c r="E9" s="57"/>
    </row>
    <row r="10" spans="2:5">
      <c r="B10" s="1" t="s">
        <v>4</v>
      </c>
      <c r="C10" s="1" t="s">
        <v>74</v>
      </c>
      <c r="D10" s="1" t="s">
        <v>71</v>
      </c>
      <c r="E10" s="2">
        <v>50000</v>
      </c>
    </row>
    <row r="11" spans="2:5">
      <c r="B11" s="1" t="s">
        <v>5</v>
      </c>
      <c r="C11" s="1" t="s">
        <v>75</v>
      </c>
      <c r="D11" s="1" t="s">
        <v>71</v>
      </c>
      <c r="E11" s="2">
        <v>330000</v>
      </c>
    </row>
    <row r="12" spans="2:5">
      <c r="B12" s="1" t="s">
        <v>6</v>
      </c>
      <c r="C12" s="1" t="s">
        <v>74</v>
      </c>
      <c r="D12" s="1" t="s">
        <v>71</v>
      </c>
      <c r="E12" s="2">
        <v>50000</v>
      </c>
    </row>
    <row r="13" spans="2:5">
      <c r="B13" s="56" t="s">
        <v>7</v>
      </c>
      <c r="C13" s="56"/>
      <c r="D13" s="56"/>
      <c r="E13" s="57"/>
    </row>
    <row r="14" spans="2:5">
      <c r="B14" s="56" t="s">
        <v>8</v>
      </c>
      <c r="C14" s="56"/>
      <c r="D14" s="56"/>
      <c r="E14" s="57"/>
    </row>
    <row r="15" spans="2:5">
      <c r="B15" s="56" t="s">
        <v>9</v>
      </c>
      <c r="C15" s="56"/>
      <c r="D15" s="56"/>
      <c r="E15" s="57"/>
    </row>
    <row r="16" spans="2:5">
      <c r="B16" s="1" t="s">
        <v>10</v>
      </c>
      <c r="C16" s="1" t="s">
        <v>74</v>
      </c>
      <c r="D16" s="1" t="s">
        <v>71</v>
      </c>
      <c r="E16" s="2">
        <v>50000</v>
      </c>
    </row>
    <row r="17" spans="2:5">
      <c r="B17" s="1" t="s">
        <v>11</v>
      </c>
      <c r="C17" s="1" t="s">
        <v>75</v>
      </c>
      <c r="D17" s="1" t="s">
        <v>72</v>
      </c>
      <c r="E17" s="2">
        <v>350000</v>
      </c>
    </row>
    <row r="18" spans="2:5">
      <c r="B18" s="1" t="s">
        <v>12</v>
      </c>
      <c r="C18" s="1" t="s">
        <v>75</v>
      </c>
      <c r="D18" s="1" t="s">
        <v>71</v>
      </c>
      <c r="E18" s="2">
        <v>330000</v>
      </c>
    </row>
    <row r="19" spans="2:5">
      <c r="B19" s="1" t="s">
        <v>13</v>
      </c>
      <c r="C19" s="1" t="s">
        <v>75</v>
      </c>
      <c r="D19" s="1" t="s">
        <v>72</v>
      </c>
      <c r="E19" s="2">
        <v>350000</v>
      </c>
    </row>
    <row r="20" spans="2:5">
      <c r="B20" s="56" t="s">
        <v>24</v>
      </c>
      <c r="C20" s="56"/>
      <c r="D20" s="56"/>
      <c r="E20" s="57"/>
    </row>
    <row r="21" spans="2:5">
      <c r="B21" s="15" t="s">
        <v>16</v>
      </c>
      <c r="C21" s="15" t="s">
        <v>75</v>
      </c>
      <c r="D21" s="1" t="s">
        <v>72</v>
      </c>
      <c r="E21" s="2">
        <v>350000</v>
      </c>
    </row>
    <row r="22" spans="2:5">
      <c r="B22" s="15" t="s">
        <v>17</v>
      </c>
      <c r="C22" s="15" t="s">
        <v>75</v>
      </c>
      <c r="D22" s="1" t="s">
        <v>71</v>
      </c>
      <c r="E22" s="2">
        <v>330000</v>
      </c>
    </row>
    <row r="23" spans="2:5">
      <c r="B23" s="64" t="s">
        <v>25</v>
      </c>
      <c r="C23" s="64"/>
      <c r="D23" s="56"/>
      <c r="E23" s="57"/>
    </row>
    <row r="24" spans="2:5">
      <c r="B24" s="56" t="s">
        <v>18</v>
      </c>
      <c r="C24" s="56"/>
      <c r="D24" s="56"/>
      <c r="E24" s="57"/>
    </row>
    <row r="25" spans="2:5">
      <c r="B25" s="65" t="s">
        <v>19</v>
      </c>
      <c r="C25" s="65"/>
      <c r="D25" s="56"/>
      <c r="E25" s="66"/>
    </row>
    <row r="26" spans="2:5" ht="18.75" customHeight="1">
      <c r="B26" s="8" t="s">
        <v>14</v>
      </c>
      <c r="C26" s="5"/>
      <c r="D26" s="5"/>
      <c r="E26" s="10">
        <f>SUM(E4:E25)</f>
        <v>3090000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정산1</vt:lpstr>
      <vt:lpstr>정산2</vt:lpstr>
      <vt:lpstr>도시락</vt:lpstr>
      <vt:lpstr>트럭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김성현</dc:creator>
  <cp:lastModifiedBy>차오름</cp:lastModifiedBy>
  <cp:lastPrinted>2012-04-18T02:44:14Z</cp:lastPrinted>
  <dcterms:created xsi:type="dcterms:W3CDTF">2012-04-09T03:51:22Z</dcterms:created>
  <dcterms:modified xsi:type="dcterms:W3CDTF">2012-11-19T10:35:44Z</dcterms:modified>
</cp:coreProperties>
</file>